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8 (витяг)" sheetId="1" r:id="rId1"/>
  </sheets>
  <definedNames>
    <definedName name="_xlnm.Print_Area" localSheetId="0">'08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<sst xmlns="http://schemas.openxmlformats.org/spreadsheetml/2006/main" count="34" uniqueCount="33">
  <si>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</si>
  <si>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</si>
  <si>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</si>
  <si>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</si>
  <si>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</si>
  <si>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</si>
  <si>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</si>
  <si>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</si>
  <si>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</si>
  <si>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</si>
  <si>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</si>
  <si>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</si>
  <si>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</si>
  <si>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</si>
  <si>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</si>
  <si>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</si>
  <si>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</si>
  <si>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</si>
  <si>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</si>
  <si>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</si>
  <si>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</si>
  <si>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індексація</t>
  </si>
  <si>
    <t>премія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</si>
  <si>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</si>
  <si>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</si>
  <si>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</si>
  <si>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</si>
  <si>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</si>
  <si>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</si>
  <si>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</si>
  <si>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</si>
  <si>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</si>
  <si>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серпень місяць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</si>
</sst>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05" fontId="4" fillId="0" borderId="14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1">
      <selection activeCell="W9" sqref="W9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76" t="s">
        <v>26</v>
      </c>
      <c r="B3" s="76"/>
      <c r="C3" s="76"/>
      <c r="D3" s="76"/>
      <c r="E3" s="76"/>
      <c r="F3" s="76"/>
      <c r="G3" s="76"/>
      <c r="H3" s="76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77" t="s">
        <v>25</v>
      </c>
      <c r="B4" s="77"/>
      <c r="C4" s="77"/>
      <c r="D4" s="77"/>
      <c r="E4" s="77"/>
      <c r="F4" s="77"/>
      <c r="G4" s="77"/>
      <c r="H4" s="77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78" t="s">
        <v>32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31"/>
      <c r="T5" s="4"/>
      <c r="U5" s="3"/>
      <c r="V5" s="3"/>
      <c r="W5" s="3"/>
      <c r="X5" s="3"/>
    </row>
    <row r="6" spans="2:28" ht="14.25" customHeight="1">
      <c r="B6" s="3"/>
      <c r="C6" s="79" t="s">
        <v>30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17"/>
      <c r="T6" s="17"/>
      <c r="U6" s="3"/>
      <c r="V6" s="3"/>
      <c r="W6" s="3"/>
      <c r="X6" s="3"/>
      <c r="AB6" s="57"/>
    </row>
    <row r="7" spans="1:34" ht="21" customHeight="1">
      <c r="A7" s="80" t="s">
        <v>0</v>
      </c>
      <c r="B7" s="82" t="s">
        <v>1</v>
      </c>
      <c r="C7" s="80" t="s">
        <v>2</v>
      </c>
      <c r="D7" s="84" t="s">
        <v>3</v>
      </c>
      <c r="E7" s="84" t="s">
        <v>20</v>
      </c>
      <c r="F7" s="86" t="s">
        <v>4</v>
      </c>
      <c r="G7" s="88" t="s">
        <v>5</v>
      </c>
      <c r="H7" s="89"/>
      <c r="I7" s="90" t="s">
        <v>22</v>
      </c>
      <c r="J7" s="84" t="s">
        <v>27</v>
      </c>
      <c r="K7" s="90" t="s">
        <v>31</v>
      </c>
      <c r="L7" s="84" t="s">
        <v>21</v>
      </c>
      <c r="M7" s="88" t="s">
        <v>8</v>
      </c>
      <c r="N7" s="89"/>
      <c r="O7" s="96" t="s">
        <v>11</v>
      </c>
      <c r="P7" s="97"/>
      <c r="Q7" s="98" t="s">
        <v>14</v>
      </c>
      <c r="R7" s="86" t="s">
        <v>15</v>
      </c>
      <c r="S7" s="100">
        <v>0.015</v>
      </c>
      <c r="T7" s="80" t="s">
        <v>23</v>
      </c>
      <c r="U7" s="80" t="s">
        <v>16</v>
      </c>
      <c r="V7" s="80" t="s">
        <v>17</v>
      </c>
      <c r="W7" s="80" t="s">
        <v>18</v>
      </c>
      <c r="X7" s="92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1"/>
      <c r="B8" s="83"/>
      <c r="C8" s="81"/>
      <c r="D8" s="85"/>
      <c r="E8" s="85"/>
      <c r="F8" s="87"/>
      <c r="G8" s="14" t="s">
        <v>6</v>
      </c>
      <c r="H8" s="14" t="s">
        <v>7</v>
      </c>
      <c r="I8" s="91"/>
      <c r="J8" s="85"/>
      <c r="K8" s="91"/>
      <c r="L8" s="85"/>
      <c r="M8" s="15" t="s">
        <v>9</v>
      </c>
      <c r="N8" s="15" t="s">
        <v>10</v>
      </c>
      <c r="O8" s="16" t="s">
        <v>12</v>
      </c>
      <c r="P8" s="16" t="s">
        <v>13</v>
      </c>
      <c r="Q8" s="99"/>
      <c r="R8" s="87"/>
      <c r="S8" s="101"/>
      <c r="T8" s="81"/>
      <c r="U8" s="81"/>
      <c r="V8" s="81"/>
      <c r="W8" s="81"/>
      <c r="X8" s="92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23</v>
      </c>
      <c r="D9" s="29">
        <v>23</v>
      </c>
      <c r="E9" s="11">
        <v>7900</v>
      </c>
      <c r="F9" s="11">
        <v>800</v>
      </c>
      <c r="G9" s="13">
        <v>36</v>
      </c>
      <c r="H9" s="21">
        <f>E9*0.36</f>
        <v>2844</v>
      </c>
      <c r="I9" s="30"/>
      <c r="J9" s="24"/>
      <c r="K9" s="37">
        <v>5135</v>
      </c>
      <c r="L9" s="38">
        <v>416</v>
      </c>
      <c r="M9" s="32"/>
      <c r="N9" s="12"/>
      <c r="O9" s="27"/>
      <c r="P9" s="22"/>
      <c r="Q9" s="21">
        <f>E9++F9+H9+I9+J9+K9+L9+M9+N9+O9+P9</f>
        <v>17095</v>
      </c>
      <c r="R9" s="11">
        <f>Q9*0.18</f>
        <v>3077.1</v>
      </c>
      <c r="S9" s="11">
        <f>Q9*0.015</f>
        <v>256.425</v>
      </c>
      <c r="T9" s="2"/>
      <c r="U9" s="11"/>
      <c r="V9" s="11">
        <v>5983.25</v>
      </c>
      <c r="W9" s="7">
        <f>R9+S9+V9+U9+T9</f>
        <v>9316.775</v>
      </c>
      <c r="X9" s="35">
        <f>Q9-W9</f>
        <v>7778.225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7900</v>
      </c>
      <c r="F10" s="62">
        <f>SUM(F9:F9)</f>
        <v>800</v>
      </c>
      <c r="G10" s="61" t="s">
        <v>24</v>
      </c>
      <c r="H10" s="62">
        <f aca="true" t="shared" si="0" ref="H10:X10">SUM(H9:H9)</f>
        <v>2844</v>
      </c>
      <c r="I10" s="61">
        <f t="shared" si="0"/>
        <v>0</v>
      </c>
      <c r="J10" s="61">
        <f t="shared" si="0"/>
        <v>0</v>
      </c>
      <c r="K10" s="61">
        <f t="shared" si="0"/>
        <v>5135</v>
      </c>
      <c r="L10" s="62">
        <f t="shared" si="0"/>
        <v>416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17095</v>
      </c>
      <c r="R10" s="62">
        <f t="shared" si="0"/>
        <v>3077.1</v>
      </c>
      <c r="S10" s="62">
        <f t="shared" si="0"/>
        <v>256.425</v>
      </c>
      <c r="T10" s="61">
        <f t="shared" si="0"/>
        <v>0</v>
      </c>
      <c r="U10" s="61">
        <f t="shared" si="0"/>
        <v>0</v>
      </c>
      <c r="V10" s="61">
        <f t="shared" si="0"/>
        <v>5983.25</v>
      </c>
      <c r="W10" s="62">
        <f t="shared" si="0"/>
        <v>9316.775</v>
      </c>
      <c r="X10" s="62">
        <f t="shared" si="0"/>
        <v>7778.225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93" t="s">
        <v>24</v>
      </c>
      <c r="N11" s="93"/>
      <c r="O11" s="93"/>
      <c r="P11" s="93"/>
      <c r="Q11" s="93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94"/>
      <c r="C12" s="94"/>
      <c r="D12" s="67"/>
      <c r="E12" s="67"/>
      <c r="F12" s="67"/>
      <c r="G12" s="67"/>
      <c r="H12" s="67"/>
      <c r="I12" s="67"/>
      <c r="J12" s="67"/>
      <c r="K12" s="67"/>
      <c r="L12" s="67"/>
      <c r="M12" s="95"/>
      <c r="N12" s="95"/>
      <c r="O12" s="95"/>
      <c r="P12" s="95"/>
      <c r="Q12" s="95"/>
      <c r="R12" s="95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95"/>
      <c r="N13" s="95"/>
      <c r="O13" s="95"/>
      <c r="P13" s="95"/>
      <c r="Q13" s="95"/>
      <c r="R13" s="95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95"/>
      <c r="N14" s="95"/>
      <c r="O14" s="95"/>
      <c r="P14" s="95"/>
      <c r="Q14" s="95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C13:L13"/>
    <mergeCell ref="M13:R13"/>
    <mergeCell ref="B14:L14"/>
    <mergeCell ref="M14:Q14"/>
    <mergeCell ref="C16:L16"/>
    <mergeCell ref="B17:L1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T7:T8"/>
    <mergeCell ref="U7:U8"/>
    <mergeCell ref="G7:H7"/>
    <mergeCell ref="I7:I8"/>
    <mergeCell ref="J7:J8"/>
    <mergeCell ref="K7:K8"/>
    <mergeCell ref="L7:L8"/>
    <mergeCell ref="M7:N7"/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2022-09-01T09:16:45Z</dcterms:modified>
  <cp:category/>
  <cp:version/>
  <cp:contentType/>
  <cp:contentStatus/>
</cp:coreProperties>
</file>